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13" i="1" l="1"/>
  <c r="F113" i="1" s="1"/>
  <c r="E47" i="1"/>
  <c r="G107" i="1" l="1"/>
  <c r="G108" i="1"/>
  <c r="G109" i="1"/>
  <c r="G110" i="1"/>
  <c r="G111" i="1"/>
  <c r="G112" i="1"/>
  <c r="G14" i="1"/>
  <c r="G15" i="1"/>
  <c r="G16" i="1"/>
  <c r="G17" i="1"/>
  <c r="G18" i="1"/>
  <c r="G22" i="1"/>
  <c r="G28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47" i="1" l="1"/>
  <c r="F58" i="1"/>
  <c r="F20" i="1"/>
  <c r="F95" i="1"/>
  <c r="F76" i="1"/>
  <c r="F68" i="1" s="1"/>
  <c r="F35" i="1"/>
  <c r="F38" i="1" l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C38" i="4"/>
  <c r="C34" i="4" s="1"/>
  <c r="C33" i="4" s="1"/>
  <c r="E35" i="4"/>
  <c r="F35" i="4" s="1"/>
  <c r="D35" i="4"/>
  <c r="C35" i="4"/>
  <c r="D34" i="4"/>
  <c r="D33" i="4" s="1"/>
  <c r="E20" i="4"/>
  <c r="F20" i="4" s="1"/>
  <c r="C14" i="4"/>
  <c r="E13" i="4"/>
  <c r="F13" i="4" s="1"/>
  <c r="D13" i="4"/>
  <c r="C13" i="4"/>
  <c r="D114" i="4" l="1"/>
  <c r="F61" i="4"/>
  <c r="F33" i="1"/>
  <c r="F76" i="4"/>
  <c r="C113" i="4"/>
  <c r="E38" i="4"/>
  <c r="D113" i="4"/>
  <c r="C114" i="4"/>
  <c r="E33" i="4" l="1"/>
  <c r="F38" i="4"/>
  <c r="E58" i="1"/>
  <c r="G58" i="1" s="1"/>
  <c r="E35" i="1"/>
  <c r="G35" i="1" s="1"/>
  <c r="E76" i="1"/>
  <c r="E95" i="1"/>
  <c r="E20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47" i="1" l="1"/>
  <c r="E38" i="1"/>
  <c r="E13" i="1"/>
  <c r="G13" i="1" s="1"/>
  <c r="G20" i="1"/>
  <c r="D113" i="1"/>
  <c r="E113" i="4"/>
  <c r="F113" i="4" s="1"/>
  <c r="F33" i="4"/>
  <c r="E68" i="1"/>
  <c r="D114" i="1"/>
  <c r="C34" i="1"/>
  <c r="C33" i="1" s="1"/>
  <c r="C113" i="1" s="1"/>
  <c r="C114" i="1" l="1"/>
  <c r="E33" i="1"/>
  <c r="G33" i="1" s="1"/>
  <c r="G38" i="1"/>
  <c r="E113" i="1" l="1"/>
  <c r="G113" i="1" s="1"/>
</calcChain>
</file>

<file path=xl/sharedStrings.xml><?xml version="1.0" encoding="utf-8"?>
<sst xmlns="http://schemas.openxmlformats.org/spreadsheetml/2006/main" count="329" uniqueCount="168">
  <si>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</si>
  <si>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</si>
  <si>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</si>
  <si>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</si>
  <si>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</si>
  <si>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</si>
  <si>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</si>
  <si>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</si>
  <si>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</si>
  <si>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</si>
  <si>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</si>
  <si>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</si>
  <si>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</si>
  <si>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</si>
  <si>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</si>
  <si>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</si>
  <si>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</si>
  <si>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</si>
  <si>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</si>
  <si>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</si>
  <si>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</si>
  <si>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</si>
  <si>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</si>
  <si>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</si>
  <si>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</si>
  <si>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</si>
  <si>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</si>
  <si>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</si>
  <si>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</si>
  <si>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</si>
  <si>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</si>
  <si>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</si>
  <si>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</si>
  <si>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</si>
  <si>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</si>
  <si>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</si>
  <si>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</si>
  <si>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</si>
  <si>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</si>
  <si>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</si>
  <si>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</si>
  <si>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</si>
  <si>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</si>
  <si>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</si>
  <si>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</si>
  <si>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</si>
  <si>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</si>
  <si>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</si>
  <si>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</si>
  <si>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</si>
  <si>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</si>
  <si>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</si>
  <si>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</si>
  <si>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</si>
  <si>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</si>
  <si>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</si>
  <si>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</si>
  <si>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</si>
  <si>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</si>
  <si>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</si>
  <si>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</si>
  <si>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</si>
  <si>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</si>
  <si>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</si>
  <si>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</si>
  <si>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</si>
  <si>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</si>
  <si>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</si>
  <si>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</si>
  <si>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</si>
  <si>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</si>
  <si>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</si>
  <si>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</si>
  <si>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</si>
  <si>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</si>
  <si>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</si>
  <si>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</si>
  <si>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</si>
  <si>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</si>
  <si>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</si>
  <si>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</si>
  <si>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</si>
  <si>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</si>
  <si>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</si>
  <si>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</si>
  <si>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</si>
  <si>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</si>
  <si>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</si>
  <si>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</si>
  <si>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</si>
  <si>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</si>
  <si>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</si>
  <si>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</si>
  <si>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</si>
  <si>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</si>
  <si>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</si>
  <si>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</si>
  <si>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</si>
  <si>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</si>
  <si>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</si>
  <si>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</si>
  <si>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</si>
  <si>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</si>
  <si>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</si>
  <si>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</si>
  <si>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</si>
  <si>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</si>
  <si>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</si>
  <si>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</si>
  <si>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</si>
  <si>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</si>
  <si>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</si>
  <si>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</si>
  <si>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</si>
  <si>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</si>
  <si>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</si>
  <si>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</si>
  <si>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</si>
  <si>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</si>
  <si>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</si>
  <si>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</si>
  <si>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</si>
  <si>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</si>
  <si>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</si>
  <si>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</si>
  <si>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</si>
  <si>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</si>
  <si>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</si>
  <si>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</si>
  <si>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</si>
  <si>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</si>
  <si>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</si>
  <si>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</si>
  <si>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</si>
  <si>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</si>
  <si>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</si>
  <si>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</si>
  <si>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</si>
  <si>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</si>
  <si>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</si>
  <si>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</si>
  <si>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</si>
  <si>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</si>
  <si>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</si>
  <si>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</si>
  <si>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</si>
  <si>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</si>
  <si>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</si>
  <si>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</si>
  <si>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</si>
  <si>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</si>
  <si>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</si>
  <si>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</si>
  <si>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</si>
  <si>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</si>
  <si>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</si>
  <si>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</si>
  <si>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</si>
  <si>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</si>
  <si>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</si>
  <si>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</si>
  <si>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</si>
  <si>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исполнение за 1  квартал</t>
  </si>
  <si>
    <t xml:space="preserve">"Об исполнении бюджета Тальменского поссовета </t>
  </si>
  <si>
    <t>за 1 квартал 2020 года"</t>
  </si>
  <si>
    <t>№____ от "____"____________ 2020 год.</t>
  </si>
  <si>
    <t>Доходы бюджета Тальменского поссовета на 2020 год.</t>
  </si>
  <si>
    <t>уточненный план от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</si>
</sst>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F15" sqref="F15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163</v>
      </c>
    </row>
    <row r="4" spans="1:7" s="4" customFormat="1" ht="23.25" customHeight="1" x14ac:dyDescent="0.3">
      <c r="A4" s="8"/>
      <c r="B4" s="85"/>
      <c r="C4" s="85"/>
      <c r="D4" s="8" t="s">
        <v>72</v>
      </c>
      <c r="E4" s="66" t="s">
        <v>164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165</v>
      </c>
    </row>
    <row r="8" spans="1:7" s="4" customFormat="1" ht="39" customHeight="1" x14ac:dyDescent="0.3">
      <c r="A8" s="90" t="s">
        <v>166</v>
      </c>
      <c r="B8" s="90"/>
      <c r="C8" s="90"/>
      <c r="D8" s="90"/>
      <c r="E8" s="90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1" t="s">
        <v>167</v>
      </c>
      <c r="F11" s="91" t="s">
        <v>162</v>
      </c>
      <c r="G11" s="82" t="s">
        <v>160</v>
      </c>
    </row>
    <row r="12" spans="1:7" ht="23.25" customHeight="1" x14ac:dyDescent="0.2">
      <c r="A12" s="17" t="s">
        <v>1</v>
      </c>
      <c r="B12" s="89"/>
      <c r="C12" s="84"/>
      <c r="D12" s="84"/>
      <c r="E12" s="92"/>
      <c r="F12" s="92"/>
      <c r="G12" s="82"/>
    </row>
    <row r="13" spans="1:7" ht="24" customHeight="1" x14ac:dyDescent="0.2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33823.5</v>
      </c>
      <c r="F13" s="72">
        <f>SUM(F15:F18)+F20+F25+F28+F29+F19+F27</f>
        <v>6333.6999999999989</v>
      </c>
      <c r="G13" s="80">
        <f>F13/E13</f>
        <v>0.18725738022380886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18">
        <v>14564.3</v>
      </c>
      <c r="F15" s="73">
        <v>3007.6</v>
      </c>
      <c r="G15" s="80">
        <f t="shared" si="0"/>
        <v>0.20650494702800684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18">
        <v>3701.8</v>
      </c>
      <c r="F16" s="73">
        <v>353.7</v>
      </c>
      <c r="G16" s="80">
        <f t="shared" si="0"/>
        <v>9.5548111729428925E-2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18">
        <v>12728.4</v>
      </c>
      <c r="F17" s="73">
        <v>1824.8</v>
      </c>
      <c r="G17" s="80">
        <f t="shared" si="0"/>
        <v>0.14336444486345495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18">
        <v>270</v>
      </c>
      <c r="F18" s="73">
        <v>294.60000000000002</v>
      </c>
      <c r="G18" s="80">
        <f t="shared" si="0"/>
        <v>1.0911111111111111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18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594.19999999999993</v>
      </c>
      <c r="G20" s="80">
        <f t="shared" si="0"/>
        <v>0.23301960784313722</v>
      </c>
    </row>
    <row r="21" spans="1:7" ht="18.75" x14ac:dyDescent="0.2">
      <c r="A21" s="17"/>
      <c r="B21" s="19" t="s">
        <v>17</v>
      </c>
      <c r="C21" s="18"/>
      <c r="D21" s="18"/>
      <c r="E21" s="18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18">
        <v>2550</v>
      </c>
      <c r="F22" s="74">
        <v>569.9</v>
      </c>
      <c r="G22" s="80">
        <f t="shared" si="0"/>
        <v>0.22349019607843137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18">
        <v>0</v>
      </c>
      <c r="F23" s="74">
        <v>24.3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18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18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18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18"/>
      <c r="F27" s="74">
        <v>14.9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18">
        <v>9</v>
      </c>
      <c r="F28" s="74">
        <v>13.9</v>
      </c>
      <c r="G28" s="80">
        <f t="shared" si="0"/>
        <v>1.5444444444444445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18"/>
      <c r="F29" s="74">
        <v>230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18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18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18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16481.099999999999</v>
      </c>
      <c r="F33" s="75">
        <f>F35+F38+F68+F95</f>
        <v>925.2</v>
      </c>
      <c r="G33" s="80">
        <f t="shared" si="0"/>
        <v>5.6137029688552352E-2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1295.0999999999999</v>
      </c>
      <c r="F35" s="76">
        <f>F36+F37</f>
        <v>453.3</v>
      </c>
      <c r="G35" s="80">
        <f t="shared" si="0"/>
        <v>0.35001158211721106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1295.0999999999999</v>
      </c>
      <c r="F36" s="81">
        <v>453.3</v>
      </c>
      <c r="G36" s="80">
        <f t="shared" si="0"/>
        <v>0.35001158211721106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15186</v>
      </c>
      <c r="F38" s="77">
        <f>F47+F58</f>
        <v>471.9</v>
      </c>
      <c r="G38" s="80">
        <f t="shared" si="0"/>
        <v>3.107467404188068E-2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9341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4841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5845</v>
      </c>
      <c r="F58" s="78">
        <f>F61+F64</f>
        <v>471.9</v>
      </c>
      <c r="G58" s="80">
        <f t="shared" si="0"/>
        <v>8.0735671514114621E-2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5845</v>
      </c>
      <c r="F61" s="74">
        <v>471.9</v>
      </c>
      <c r="G61" s="80">
        <f t="shared" si="0"/>
        <v>8.0735671514114621E-2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/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50304.6</v>
      </c>
      <c r="F113" s="79">
        <f>F33+F13</f>
        <v>7258.8999999999987</v>
      </c>
      <c r="G113" s="80">
        <f t="shared" si="1"/>
        <v>0.14429893091287871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5"/>
      <c r="C3" s="85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0" t="s">
        <v>142</v>
      </c>
      <c r="B8" s="90"/>
      <c r="C8" s="90"/>
      <c r="D8" s="90"/>
      <c r="E8" s="90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3">
        <v>2019</v>
      </c>
    </row>
    <row r="12" spans="1:6" ht="18" customHeight="1" x14ac:dyDescent="0.2">
      <c r="A12" s="17" t="s">
        <v>1</v>
      </c>
      <c r="B12" s="89"/>
      <c r="C12" s="84"/>
      <c r="D12" s="84"/>
      <c r="E12" s="94"/>
    </row>
    <row r="13" spans="1:6" ht="24" customHeight="1" x14ac:dyDescent="0.3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2020-04-28T03:44:46Z</dcterms:modified>
</cp:coreProperties>
</file>