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E33" i="1" l="1"/>
  <c r="G99" i="1"/>
  <c r="F95" i="1"/>
  <c r="F58" i="1"/>
  <c r="F38" i="1" s="1"/>
  <c r="F33" i="1" l="1"/>
  <c r="F113" i="1" s="1"/>
  <c r="F20" i="1"/>
  <c r="F13" i="1" s="1"/>
  <c r="E13" i="1" l="1"/>
  <c r="E95" i="1" l="1"/>
  <c r="F76" i="1"/>
  <c r="F68" i="1" s="1"/>
  <c r="E76" i="1"/>
  <c r="E68" i="1" s="1"/>
  <c r="E58" i="1"/>
  <c r="F47" i="1"/>
  <c r="E47" i="1"/>
  <c r="F35" i="1"/>
  <c r="E35" i="1"/>
  <c r="E20" i="1"/>
  <c r="E38" i="1" l="1"/>
  <c r="E113" i="1" s="1"/>
  <c r="G17" i="1"/>
  <c r="G107" i="1"/>
  <c r="G108" i="1"/>
  <c r="G109" i="1"/>
  <c r="G110" i="1"/>
  <c r="G111" i="1"/>
  <c r="G112" i="1"/>
  <c r="G14" i="1"/>
  <c r="G15" i="1"/>
  <c r="G16" i="1"/>
  <c r="G18" i="1"/>
  <c r="G22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C34" i="4" l="1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<sst xmlns="http://schemas.openxmlformats.org/spreadsheetml/2006/main" count="330" uniqueCount="171">
  <si>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</si>
  <si>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</si>
  <si>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</si>
  <si>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</si>
  <si>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</si>
  <si>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</si>
  <si>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</si>
  <si>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</si>
  <si>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</si>
  <si>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</si>
  <si>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</si>
  <si>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</si>
  <si>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</si>
  <si>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</si>
  <si>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</si>
  <si>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</si>
  <si>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</si>
  <si>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</si>
  <si>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</si>
  <si>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</si>
  <si>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</si>
  <si>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</si>
  <si>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</si>
  <si>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</si>
  <si>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</si>
  <si>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</si>
  <si>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</si>
  <si>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</si>
  <si>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</si>
  <si>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</si>
  <si>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</si>
  <si>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</si>
  <si>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</si>
  <si>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</si>
  <si>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</si>
  <si>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</si>
  <si>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</si>
  <si>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</si>
  <si>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</si>
  <si>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</si>
  <si>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</si>
  <si>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</si>
  <si>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</si>
  <si>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</si>
  <si>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</si>
  <si>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</si>
  <si>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</si>
  <si>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</si>
  <si>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</si>
  <si>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</si>
  <si>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</si>
  <si>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</si>
  <si>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</si>
  <si>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</si>
  <si>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</si>
  <si>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</si>
  <si>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</si>
  <si>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</si>
  <si>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</si>
  <si>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</si>
  <si>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</si>
  <si>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</si>
  <si>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</si>
  <si>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</si>
  <si>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</si>
  <si>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</si>
  <si>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</si>
  <si>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</si>
  <si>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</si>
  <si>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</si>
  <si>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</si>
  <si>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</si>
  <si>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</si>
  <si>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</si>
  <si>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</si>
  <si>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</si>
  <si>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</si>
  <si>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</si>
  <si>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</si>
  <si>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</si>
  <si>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</si>
  <si>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</si>
  <si>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</si>
  <si>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</si>
  <si>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</si>
  <si>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</si>
  <si>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</si>
  <si>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</si>
  <si>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</si>
  <si>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</si>
  <si>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</si>
  <si>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</si>
  <si>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</si>
  <si>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</si>
  <si>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</si>
  <si>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</si>
  <si>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</si>
  <si>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</si>
  <si>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</si>
  <si>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</si>
  <si>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</si>
  <si>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</si>
  <si>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</si>
  <si>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</si>
  <si>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</si>
  <si>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</si>
  <si>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</si>
  <si>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</si>
  <si>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</si>
  <si>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</si>
  <si>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</si>
  <si>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</si>
  <si>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</si>
  <si>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</si>
  <si>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</si>
  <si>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</si>
  <si>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</si>
  <si>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</si>
  <si>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</si>
  <si>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</si>
  <si>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</si>
  <si>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</si>
  <si>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</si>
  <si>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</si>
  <si>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</si>
  <si>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</si>
  <si>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</si>
  <si>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</si>
  <si>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</si>
  <si>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</si>
  <si>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</si>
  <si>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</si>
  <si>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</si>
  <si>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</si>
  <si>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</si>
  <si>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</si>
  <si>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</si>
  <si>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</si>
  <si>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</si>
  <si>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</si>
  <si>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</si>
  <si>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</si>
  <si>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</si>
  <si>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</si>
  <si>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</si>
  <si>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</si>
  <si>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</si>
  <si>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</si>
  <si>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</si>
  <si>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</si>
  <si>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</si>
  <si>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</si>
  <si>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</si>
  <si>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</si>
  <si>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</si>
  <si>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</si>
  <si>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</si>
  <si>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</si>
  <si>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</si>
  <si>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</si>
  <si>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</si>
  <si>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</si>
  <si>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 xml:space="preserve">   на развитие улично-дорожной сети КБ</t>
  </si>
  <si>
    <t xml:space="preserve">   на развитие улично-дорожной сети МДФ</t>
  </si>
  <si>
    <t>Доходы бюджета Администрации Тальменского поссовета за 9 месяцев 2022 года</t>
  </si>
  <si>
    <t>уточненный план 2022</t>
  </si>
  <si>
    <t>исполнение за 9 месяцев</t>
  </si>
  <si>
    <t>"О внесении изменений в Решение Совета депутатов</t>
  </si>
  <si>
    <t>о бюджете Тальменского поссовета за 9 месяцев 2022 года"</t>
  </si>
  <si>
    <t>та на 2022 год"</t>
  </si>
  <si>
    <t>№ 30 от 30" ноября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</si>
</sst>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F22" sqref="F22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167</v>
      </c>
    </row>
    <row r="4" spans="1:7" s="4" customFormat="1" ht="23.25" customHeight="1" x14ac:dyDescent="0.3">
      <c r="A4" s="8"/>
      <c r="B4" s="85"/>
      <c r="C4" s="85"/>
      <c r="D4" s="8" t="s">
        <v>72</v>
      </c>
      <c r="E4" s="66" t="s">
        <v>168</v>
      </c>
      <c r="G4" s="4" t="s">
        <v>169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170</v>
      </c>
    </row>
    <row r="8" spans="1:7" s="4" customFormat="1" ht="39" customHeight="1" x14ac:dyDescent="0.3">
      <c r="A8" s="90" t="s">
        <v>164</v>
      </c>
      <c r="B8" s="90"/>
      <c r="C8" s="90"/>
      <c r="D8" s="90"/>
      <c r="E8" s="90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1" t="s">
        <v>165</v>
      </c>
      <c r="F11" s="91" t="s">
        <v>166</v>
      </c>
      <c r="G11" s="82" t="s">
        <v>160</v>
      </c>
    </row>
    <row r="12" spans="1:7" ht="23.25" customHeight="1" x14ac:dyDescent="0.2">
      <c r="A12" s="17" t="s">
        <v>1</v>
      </c>
      <c r="B12" s="89"/>
      <c r="C12" s="84"/>
      <c r="D12" s="84"/>
      <c r="E12" s="92"/>
      <c r="F12" s="92"/>
      <c r="G12" s="82"/>
    </row>
    <row r="13" spans="1:7" ht="24" customHeight="1" x14ac:dyDescent="0.2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38140</v>
      </c>
      <c r="F13" s="72">
        <f>SUM(F15:F18)+F20+F25+F28+F19+F27+F29</f>
        <v>24764.400000000001</v>
      </c>
      <c r="G13" s="79">
        <f>F13/E13</f>
        <v>0.64930256948086007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79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1">
        <v>16200</v>
      </c>
      <c r="F15" s="73">
        <v>11795.4</v>
      </c>
      <c r="G15" s="79">
        <f t="shared" si="0"/>
        <v>0.72811111111111104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1">
        <v>5783</v>
      </c>
      <c r="F16" s="73">
        <v>1053.0999999999999</v>
      </c>
      <c r="G16" s="79">
        <f t="shared" si="0"/>
        <v>0.18210271485388205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1">
        <v>12819</v>
      </c>
      <c r="F17" s="73">
        <v>8249.9</v>
      </c>
      <c r="G17" s="79">
        <f t="shared" si="0"/>
        <v>0.64356814104064275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1">
        <v>788</v>
      </c>
      <c r="F18" s="73">
        <v>798.2</v>
      </c>
      <c r="G18" s="79">
        <f t="shared" si="0"/>
        <v>1.0129441624365483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1"/>
      <c r="F19" s="73">
        <v>0</v>
      </c>
      <c r="G19" s="79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2314.5</v>
      </c>
      <c r="G20" s="79">
        <f t="shared" si="0"/>
        <v>0.90764705882352936</v>
      </c>
    </row>
    <row r="21" spans="1:7" ht="18.75" x14ac:dyDescent="0.2">
      <c r="A21" s="17"/>
      <c r="B21" s="19" t="s">
        <v>17</v>
      </c>
      <c r="C21" s="18"/>
      <c r="D21" s="18"/>
      <c r="E21" s="81"/>
      <c r="F21" s="74"/>
      <c r="G21" s="79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1">
        <v>2550</v>
      </c>
      <c r="F22" s="74">
        <v>2205.8000000000002</v>
      </c>
      <c r="G22" s="79">
        <f t="shared" si="0"/>
        <v>0.86501960784313736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1">
        <v>0</v>
      </c>
      <c r="F23" s="74">
        <v>108.7</v>
      </c>
      <c r="G23" s="79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1"/>
      <c r="F24" s="74"/>
      <c r="G24" s="79"/>
    </row>
    <row r="25" spans="1:7" ht="37.5" x14ac:dyDescent="0.2">
      <c r="A25" s="17" t="s">
        <v>124</v>
      </c>
      <c r="B25" s="19" t="s">
        <v>125</v>
      </c>
      <c r="C25" s="18"/>
      <c r="D25" s="18"/>
      <c r="E25" s="81">
        <v>0</v>
      </c>
      <c r="F25" s="74">
        <v>0</v>
      </c>
      <c r="G25" s="79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1"/>
      <c r="F26" s="74"/>
      <c r="G26" s="79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1">
        <v>0</v>
      </c>
      <c r="F27" s="74">
        <v>159.30000000000001</v>
      </c>
      <c r="G27" s="79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1">
        <v>0</v>
      </c>
      <c r="F28" s="74">
        <v>3</v>
      </c>
      <c r="G28" s="79"/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81"/>
      <c r="F29" s="74">
        <v>391</v>
      </c>
      <c r="G29" s="79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1"/>
      <c r="G30" s="79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1"/>
      <c r="G31" s="79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1"/>
      <c r="G32" s="79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E35+E38+E68+E95+E99</f>
        <v>56732.7</v>
      </c>
      <c r="F33" s="75">
        <f>F35+F38+F68+F95</f>
        <v>14037.599999999999</v>
      </c>
      <c r="G33" s="79">
        <f t="shared" si="0"/>
        <v>0.24743401953370806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79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1527.2</v>
      </c>
      <c r="F35" s="76">
        <f>F36+F37</f>
        <v>1374.2</v>
      </c>
      <c r="G35" s="79">
        <f t="shared" si="0"/>
        <v>0.89981665793609222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1527.2</v>
      </c>
      <c r="F36" s="80">
        <v>1374.2</v>
      </c>
      <c r="G36" s="79">
        <f t="shared" si="0"/>
        <v>0.89981665793609222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79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36386</v>
      </c>
      <c r="F38" s="77">
        <f>F47+F58</f>
        <v>4500</v>
      </c>
      <c r="G38" s="79">
        <f t="shared" si="0"/>
        <v>0.12367394052657615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79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79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79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79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79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79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79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79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36386</v>
      </c>
      <c r="F47" s="78">
        <f>F51+F52</f>
        <v>4500</v>
      </c>
      <c r="G47" s="79">
        <f t="shared" si="0"/>
        <v>0.12367394052657615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79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79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79" t="e">
        <f t="shared" si="0"/>
        <v>#DIV/0!</v>
      </c>
    </row>
    <row r="51" spans="1:9" ht="21.75" customHeight="1" x14ac:dyDescent="0.2">
      <c r="A51" s="45"/>
      <c r="B51" s="46" t="s">
        <v>162</v>
      </c>
      <c r="C51" s="41">
        <v>2450</v>
      </c>
      <c r="D51" s="41">
        <v>2450</v>
      </c>
      <c r="E51" s="43">
        <v>31886</v>
      </c>
      <c r="F51" s="78">
        <v>0</v>
      </c>
      <c r="G51" s="79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4500</v>
      </c>
      <c r="G52" s="79">
        <f t="shared" si="0"/>
        <v>1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79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79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79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79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79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0</v>
      </c>
      <c r="F58" s="78">
        <f>F61+F64</f>
        <v>0</v>
      </c>
      <c r="G58" s="79">
        <v>0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79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79" t="e">
        <f t="shared" si="0"/>
        <v>#DIV/0!</v>
      </c>
    </row>
    <row r="61" spans="1:9" ht="18" customHeight="1" x14ac:dyDescent="0.2">
      <c r="A61" s="39"/>
      <c r="B61" s="46" t="s">
        <v>163</v>
      </c>
      <c r="C61" s="41"/>
      <c r="D61" s="41"/>
      <c r="E61" s="43">
        <v>0</v>
      </c>
      <c r="F61" s="74">
        <v>0</v>
      </c>
      <c r="G61" s="79">
        <v>0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79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79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79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79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79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79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79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79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79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79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79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79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79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79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79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79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79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79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79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79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79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79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79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79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79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79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79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79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79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79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79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79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79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F96+F99</f>
        <v>8163.4</v>
      </c>
      <c r="G95" s="79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79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79"/>
    </row>
    <row r="98" spans="1:7" ht="18.75" hidden="1" x14ac:dyDescent="0.2">
      <c r="A98" s="56"/>
      <c r="B98" s="46"/>
      <c r="C98" s="51"/>
      <c r="D98" s="51"/>
      <c r="E98" s="71"/>
      <c r="F98" s="74"/>
      <c r="G98" s="79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>
        <v>18819.5</v>
      </c>
      <c r="F99" s="74">
        <v>8163.4</v>
      </c>
      <c r="G99" s="79">
        <f t="shared" ref="G99" si="1">F99/E99</f>
        <v>0.43377347963548446</v>
      </c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79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79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79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79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79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79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79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79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79" t="e">
        <f t="shared" ref="G108:G113" si="2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79" t="e">
        <f t="shared" si="2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79" t="e">
        <f t="shared" si="2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79" t="e">
        <f t="shared" si="2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79" t="e">
        <f t="shared" si="2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94872.7</v>
      </c>
      <c r="F113" s="65">
        <f>F33+F13</f>
        <v>38802</v>
      </c>
      <c r="G113" s="79">
        <f t="shared" si="2"/>
        <v>0.40899015206692757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5"/>
      <c r="C3" s="85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0" t="s">
        <v>142</v>
      </c>
      <c r="B8" s="90"/>
      <c r="C8" s="90"/>
      <c r="D8" s="90"/>
      <c r="E8" s="90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3">
        <v>2019</v>
      </c>
    </row>
    <row r="12" spans="1:6" ht="18" customHeight="1" x14ac:dyDescent="0.2">
      <c r="A12" s="17" t="s">
        <v>1</v>
      </c>
      <c r="B12" s="89"/>
      <c r="C12" s="84"/>
      <c r="D12" s="84"/>
      <c r="E12" s="94"/>
    </row>
    <row r="13" spans="1:6" ht="24" customHeight="1" x14ac:dyDescent="0.3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2022-11-29T08:40:38Z</cp:lastPrinted>
  <dcterms:created xsi:type="dcterms:W3CDTF">2003-01-08T04:30:11Z</dcterms:created>
  <dcterms:modified xsi:type="dcterms:W3CDTF">2022-12-05T01:41:58Z</dcterms:modified>
</cp:coreProperties>
</file>